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clair\Documents\CALIPSO\"/>
    </mc:Choice>
  </mc:AlternateContent>
  <xr:revisionPtr revIDLastSave="0" documentId="13_ncr:1_{1480F56A-4E34-49AB-9155-85449C9A113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L16" i="1"/>
  <c r="I19" i="1"/>
  <c r="H19" i="1"/>
  <c r="J19" i="1" s="1"/>
  <c r="K19" i="1" l="1"/>
</calcChain>
</file>

<file path=xl/sharedStrings.xml><?xml version="1.0" encoding="utf-8"?>
<sst xmlns="http://schemas.openxmlformats.org/spreadsheetml/2006/main" count="14" uniqueCount="14">
  <si>
    <t xml:space="preserve">Indications : </t>
  </si>
  <si>
    <t xml:space="preserve">Prélèvement : </t>
  </si>
  <si>
    <t>Exemple :</t>
  </si>
  <si>
    <t>Rentrez vos valeurs ici :</t>
  </si>
  <si>
    <t>Calcul de la magnésurie/DFG</t>
  </si>
  <si>
    <t>savoir si une hypomagnésémie est d'origine rénale (perte rénale de magnésium) ou d'origine extra-rénale (magnésurie adaptée à l'hypomagnésémie)</t>
  </si>
  <si>
    <t>Interprétation :</t>
  </si>
  <si>
    <t>si magnésurie/DFG &gt; 0,01 : hypomagnésémie d'origine rénale</t>
  </si>
  <si>
    <r>
      <t xml:space="preserve">dosage magnésémie et créatinine plasmatique </t>
    </r>
    <r>
      <rPr>
        <b/>
        <u/>
        <sz val="12"/>
        <color theme="1"/>
        <rFont val="Arial"/>
        <family val="2"/>
      </rPr>
      <t>à jeûn</t>
    </r>
    <r>
      <rPr>
        <sz val="12"/>
        <color theme="1"/>
        <rFont val="Arial"/>
        <family val="2"/>
      </rPr>
      <t xml:space="preserve"> et de manière </t>
    </r>
    <r>
      <rPr>
        <b/>
        <u/>
        <sz val="12"/>
        <color theme="1"/>
        <rFont val="Arial"/>
        <family val="2"/>
      </rPr>
      <t>concomittante</t>
    </r>
    <r>
      <rPr>
        <sz val="12"/>
        <color theme="1"/>
        <rFont val="Arial"/>
        <family val="2"/>
      </rPr>
      <t xml:space="preserve">, dosage créatininurie et magnésurie sur échantillon d'urines </t>
    </r>
  </si>
  <si>
    <t>Créatinine plasmatique (µmol/L)</t>
  </si>
  <si>
    <t>Magnésurie à jeûn (mmol/L)</t>
  </si>
  <si>
    <t>Créatininurie à jeûn (mmol/L)</t>
  </si>
  <si>
    <t>MgU/DFG</t>
  </si>
  <si>
    <t>MgU/DFG &gt; 0,01 = hypomagnésémie d'origine rénale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</si>
</sst>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2"/>
      <color rgb="FF434549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6"/>
      <color rgb="FF8900E6"/>
      <name val="Arial"/>
      <family val="2"/>
    </font>
    <font>
      <b/>
      <sz val="11"/>
      <name val="Arial"/>
      <family val="2"/>
    </font>
    <font>
      <sz val="11"/>
      <color rgb="FF9C0006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4" borderId="0" applyNumberFormat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3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0" fillId="3" borderId="0" xfId="0" applyFill="1" applyAlignment="1" applyProtection="1">
      <alignment horizontal="center" vertical="center"/>
      <protection locked="0"/>
    </xf>
    <xf numFmtId="164" fontId="0" fillId="3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164" fontId="11" fillId="0" borderId="8" xfId="0" applyNumberFormat="1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2" fontId="11" fillId="0" borderId="2" xfId="0" applyNumberFormat="1" applyFont="1" applyBorder="1" applyAlignment="1">
      <alignment horizontal="center" vertical="center"/>
    </xf>
    <xf numFmtId="0" fontId="10" fillId="4" borderId="0" xfId="1"/>
    <xf numFmtId="0" fontId="3" fillId="3" borderId="10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wrapText="1"/>
    </xf>
  </cellXfs>
  <cellStyles count="2">
    <cellStyle name="Insatisfaisant" xfId="1" builtinId="27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900E6"/>
      <color rgb="FF9900FF"/>
      <color rgb="FF40C040"/>
      <color rgb="FFFF71AA"/>
      <color rgb="FFFBD361"/>
      <color rgb="FF65CD65"/>
      <color rgb="FF3AB03A"/>
      <color rgb="FF279D27"/>
      <color rgb="FF830DC5"/>
      <color rgb="FFA41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0</xdr:rowOff>
    </xdr:from>
    <xdr:to>
      <xdr:col>2</xdr:col>
      <xdr:colOff>7050</xdr:colOff>
      <xdr:row>5</xdr:row>
      <xdr:rowOff>18522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0"/>
          <a:ext cx="2169225" cy="1056747"/>
        </a:xfrm>
        <a:prstGeom prst="rect">
          <a:avLst/>
        </a:prstGeom>
      </xdr:spPr>
    </xdr:pic>
    <xdr:clientData/>
  </xdr:twoCellAnchor>
  <xdr:twoCellAnchor>
    <xdr:from>
      <xdr:col>2</xdr:col>
      <xdr:colOff>723900</xdr:colOff>
      <xdr:row>4</xdr:row>
      <xdr:rowOff>97155</xdr:rowOff>
    </xdr:from>
    <xdr:to>
      <xdr:col>15</xdr:col>
      <xdr:colOff>19051</xdr:colOff>
      <xdr:row>4</xdr:row>
      <xdr:rowOff>142874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505200" y="954405"/>
          <a:ext cx="11058526" cy="45719"/>
        </a:xfrm>
        <a:prstGeom prst="rect">
          <a:avLst/>
        </a:prstGeom>
        <a:gradFill flip="none" rotWithShape="1">
          <a:gsLst>
            <a:gs pos="92000">
              <a:srgbClr val="F05184"/>
            </a:gs>
            <a:gs pos="0">
              <a:srgbClr val="6F3EF4"/>
            </a:gs>
            <a:gs pos="62000">
              <a:srgbClr val="FCBE2A"/>
            </a:gs>
            <a:gs pos="38000">
              <a:srgbClr val="00ACBB">
                <a:alpha val="48000"/>
              </a:srgbClr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fr-FR"/>
        </a:p>
      </xdr:txBody>
    </xdr:sp>
    <xdr:clientData/>
  </xdr:twoCellAnchor>
  <xdr:twoCellAnchor>
    <xdr:from>
      <xdr:col>2</xdr:col>
      <xdr:colOff>665691</xdr:colOff>
      <xdr:row>21</xdr:row>
      <xdr:rowOff>124883</xdr:rowOff>
    </xdr:from>
    <xdr:to>
      <xdr:col>15</xdr:col>
      <xdr:colOff>95250</xdr:colOff>
      <xdr:row>21</xdr:row>
      <xdr:rowOff>170602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586691" y="5226050"/>
          <a:ext cx="9494309" cy="45719"/>
        </a:xfrm>
        <a:prstGeom prst="rect">
          <a:avLst/>
        </a:prstGeom>
        <a:gradFill flip="none" rotWithShape="1">
          <a:gsLst>
            <a:gs pos="92000">
              <a:srgbClr val="F05184"/>
            </a:gs>
            <a:gs pos="0">
              <a:srgbClr val="6F3EF4"/>
            </a:gs>
            <a:gs pos="62000">
              <a:srgbClr val="FCBE2A"/>
            </a:gs>
            <a:gs pos="38000">
              <a:srgbClr val="00ACBB">
                <a:alpha val="48000"/>
              </a:srgbClr>
            </a:gs>
          </a:gsLst>
          <a:lin ang="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fr-F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fr-FR"/>
        </a:p>
      </xdr:txBody>
    </xdr:sp>
    <xdr:clientData/>
  </xdr:twoCellAnchor>
  <xdr:twoCellAnchor editAs="oneCell">
    <xdr:from>
      <xdr:col>15</xdr:col>
      <xdr:colOff>333375</xdr:colOff>
      <xdr:row>17</xdr:row>
      <xdr:rowOff>112183</xdr:rowOff>
    </xdr:from>
    <xdr:to>
      <xdr:col>17</xdr:col>
      <xdr:colOff>690900</xdr:colOff>
      <xdr:row>23</xdr:row>
      <xdr:rowOff>22139</xdr:rowOff>
    </xdr:to>
    <xdr:pic>
      <xdr:nvPicPr>
        <xdr:cNvPr id="8" name="Picture 4" descr="https://www.chu-nantes.fr/medias/photo/chunantes-logosignaturecmjn_1718962293408-png?ID_FICHE=2790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858"/>
        <a:stretch/>
      </xdr:blipFill>
      <xdr:spPr bwMode="auto">
        <a:xfrm>
          <a:off x="13319125" y="4165600"/>
          <a:ext cx="1966192" cy="1317539"/>
        </a:xfrm>
        <a:prstGeom prst="rect">
          <a:avLst/>
        </a:prstGeom>
        <a:noFill/>
        <a:effectLst>
          <a:softEdge rad="1143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"/>
  <sheetViews>
    <sheetView tabSelected="1" zoomScale="60" zoomScaleNormal="60" workbookViewId="0">
      <selection activeCell="E19" sqref="E19"/>
    </sheetView>
  </sheetViews>
  <sheetFormatPr baseColWidth="10" defaultColWidth="11.453125" defaultRowHeight="14" x14ac:dyDescent="0.3"/>
  <cols>
    <col min="1" max="1" width="11.453125" style="1"/>
    <col min="2" max="2" width="30.26953125" style="1" customWidth="1"/>
    <col min="3" max="3" width="11.453125" style="1"/>
    <col min="4" max="4" width="21.1796875" style="1" customWidth="1"/>
    <col min="5" max="5" width="23.81640625" style="1" customWidth="1"/>
    <col min="6" max="6" width="20.7265625" style="1" customWidth="1"/>
    <col min="7" max="7" width="16.453125" style="1" customWidth="1"/>
    <col min="8" max="8" width="14.81640625" style="1" hidden="1" customWidth="1"/>
    <col min="9" max="9" width="11.26953125" style="1" hidden="1" customWidth="1"/>
    <col min="10" max="10" width="12" style="1" hidden="1" customWidth="1"/>
    <col min="11" max="11" width="6.7265625" style="1" hidden="1" customWidth="1"/>
    <col min="12" max="12" width="15.7265625" style="1" customWidth="1"/>
    <col min="13" max="16384" width="11.453125" style="1"/>
  </cols>
  <sheetData>
    <row r="1" spans="1:3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31" ht="14.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3" customHeight="1" thickBot="1" x14ac:dyDescent="0.5">
      <c r="A3" s="2"/>
      <c r="B3" s="2"/>
      <c r="C3" s="2"/>
      <c r="D3" s="21" t="s">
        <v>4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6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4.5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20.5" thickBot="1" x14ac:dyDescent="0.45">
      <c r="A7" s="2"/>
      <c r="B7" s="7" t="s">
        <v>0</v>
      </c>
      <c r="C7" s="2"/>
      <c r="D7" s="4" t="s">
        <v>5</v>
      </c>
      <c r="E7" s="4"/>
      <c r="F7" s="4"/>
      <c r="G7" s="4"/>
      <c r="H7" s="4"/>
      <c r="I7" s="4"/>
      <c r="J7" s="4"/>
      <c r="K7" s="4"/>
      <c r="L7" s="5"/>
      <c r="M7" s="5"/>
      <c r="N7" s="5"/>
      <c r="O7" s="5"/>
      <c r="P7" s="5"/>
      <c r="Q7" s="5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14.5" thickBo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20.5" thickBot="1" x14ac:dyDescent="0.45">
      <c r="A9" s="2"/>
      <c r="B9" s="7" t="s">
        <v>1</v>
      </c>
      <c r="C9" s="2"/>
      <c r="D9" s="3" t="s">
        <v>8</v>
      </c>
      <c r="E9" s="3"/>
      <c r="F9" s="3"/>
      <c r="G9" s="3"/>
      <c r="H9" s="3"/>
      <c r="I9" s="3"/>
      <c r="J9" s="3"/>
      <c r="K9" s="3"/>
      <c r="L9" s="3"/>
      <c r="M9" s="3"/>
      <c r="N9" s="3"/>
      <c r="O9" s="2"/>
      <c r="P9" s="4"/>
      <c r="Q9" s="4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4.5" thickBot="1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20.5" thickBot="1" x14ac:dyDescent="0.45">
      <c r="A11" s="2"/>
      <c r="B11" s="7" t="s">
        <v>6</v>
      </c>
      <c r="C11" s="2"/>
      <c r="D11" s="22" t="s">
        <v>7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4.5" thickBo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51.5" customHeight="1" x14ac:dyDescent="0.3">
      <c r="A15" s="2"/>
      <c r="B15" s="2"/>
      <c r="C15" s="2"/>
      <c r="D15" s="2"/>
      <c r="E15" s="8" t="s">
        <v>9</v>
      </c>
      <c r="F15" s="8" t="s">
        <v>10</v>
      </c>
      <c r="G15" s="9" t="s">
        <v>11</v>
      </c>
      <c r="H15" s="10"/>
      <c r="I15" s="11"/>
      <c r="J15" s="8"/>
      <c r="K15" s="9"/>
      <c r="L15" s="10" t="s">
        <v>12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24.75" customHeight="1" x14ac:dyDescent="0.35">
      <c r="A16" s="2"/>
      <c r="B16" s="2"/>
      <c r="C16" s="2"/>
      <c r="D16" s="6" t="s">
        <v>2</v>
      </c>
      <c r="E16" s="15">
        <v>84</v>
      </c>
      <c r="F16" s="15">
        <v>1.8</v>
      </c>
      <c r="G16" s="16">
        <v>10</v>
      </c>
      <c r="H16" s="17"/>
      <c r="I16" s="18"/>
      <c r="J16" s="15"/>
      <c r="K16" s="19"/>
      <c r="L16" s="17">
        <f>(E16*F16)/(G16*1000)</f>
        <v>1.5120000000000001E-2</v>
      </c>
      <c r="M16" s="2"/>
      <c r="N16" s="20"/>
      <c r="O16" s="2" t="s">
        <v>13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15.5" x14ac:dyDescent="0.35">
      <c r="A17" s="2"/>
      <c r="B17" s="2"/>
      <c r="C17" s="2"/>
      <c r="D17" s="6"/>
      <c r="E17" s="12"/>
      <c r="F17" s="12"/>
      <c r="G17" s="12"/>
      <c r="H17" s="13"/>
      <c r="I17" s="12"/>
      <c r="J17" s="12"/>
      <c r="K17" s="14"/>
      <c r="L17" s="14"/>
      <c r="M17" s="2"/>
      <c r="N17" s="2"/>
      <c r="O17" s="3"/>
      <c r="P17" s="3"/>
      <c r="Q17" s="3"/>
      <c r="R17" s="3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26.2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28.5" customHeight="1" x14ac:dyDescent="0.3">
      <c r="A19" s="2"/>
      <c r="B19" s="2"/>
      <c r="C19" s="23" t="s">
        <v>3</v>
      </c>
      <c r="D19" s="24"/>
      <c r="E19" s="15"/>
      <c r="F19" s="15"/>
      <c r="G19" s="16"/>
      <c r="H19" s="17" t="e">
        <f>(F19*E19)/(#REF!*G19)/1000</f>
        <v>#REF!</v>
      </c>
      <c r="I19" s="18">
        <f>G19*1.43</f>
        <v>0</v>
      </c>
      <c r="J19" s="15" t="e">
        <f>G19*(1-H19)</f>
        <v>#REF!</v>
      </c>
      <c r="K19" s="19" t="e">
        <f>G19/(3750.5*H19*H19*H19*H19*H19-2166.1*H19*H19*H19*H19+454.56*H19*H19*H19-48.405*H19*H19+5.9657*H19+0.6191)</f>
        <v>#REF!</v>
      </c>
      <c r="L19" s="17" t="e">
        <f>(E19*F19)/(G19*1000)</f>
        <v>#DIV/0!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4.5" x14ac:dyDescent="0.35">
      <c r="A21" s="2"/>
      <c r="B21" s="2"/>
      <c r="C21" s="2"/>
      <c r="D2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</sheetData>
  <protectedRanges>
    <protectedRange sqref="F16:F17 F19" name="Plage2_3"/>
  </protectedRanges>
  <mergeCells count="3">
    <mergeCell ref="D11:P11"/>
    <mergeCell ref="C19:D19"/>
    <mergeCell ref="D3:Q3"/>
  </mergeCells>
  <conditionalFormatting sqref="L16">
    <cfRule type="cellIs" dxfId="1" priority="2" operator="lessThan">
      <formula>0.77</formula>
    </cfRule>
  </conditionalFormatting>
  <conditionalFormatting sqref="L19">
    <cfRule type="cellIs" dxfId="0" priority="1" operator="lessThan">
      <formula>0.77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CHU-NANTES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TASSIN Claire</dc:creator>
  <cp:lastModifiedBy>claire tsn</cp:lastModifiedBy>
  <dcterms:created xsi:type="dcterms:W3CDTF">2025-03-13T15:10:48Z</dcterms:created>
  <dcterms:modified xsi:type="dcterms:W3CDTF">2025-03-20T10:55:38Z</dcterms:modified>
</cp:coreProperties>
</file>